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info\Desktop\"/>
    </mc:Choice>
  </mc:AlternateContent>
  <xr:revisionPtr revIDLastSave="0" documentId="8_{A06BDAD1-BE9A-4DE2-9F9A-5EC59EC36A90}" xr6:coauthVersionLast="45" xr6:coauthVersionMax="45" xr10:uidLastSave="{00000000-0000-0000-0000-000000000000}"/>
  <bookViews>
    <workbookView xWindow="915" yWindow="240" windowWidth="18570" windowHeight="14355" xr2:uid="{F79BABCE-9927-4025-A395-5FD82C588DD5}"/>
  </bookViews>
  <sheets>
    <sheet name="ご注文書" sheetId="1" r:id="rId1"/>
    <sheet name="Sheet2" sheetId="2" state="hidden" r:id="rId2"/>
  </sheets>
  <definedNames>
    <definedName name="_xlnm.Print_Area" localSheetId="0">ご注文書!$A$1:$J$40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1" l="1"/>
  <c r="A23" i="2" l="1"/>
  <c r="F23" i="2" s="1"/>
  <c r="A22" i="2"/>
  <c r="F22" i="2" s="1"/>
  <c r="H8" i="1" s="1"/>
  <c r="A21" i="2"/>
  <c r="F21" i="2" s="1"/>
  <c r="A17" i="2"/>
  <c r="A15" i="2"/>
  <c r="F15" i="2" s="1"/>
  <c r="I7" i="1" s="1"/>
  <c r="A16" i="2"/>
  <c r="F8" i="1" s="1"/>
  <c r="F16" i="2" s="1"/>
  <c r="I8" i="1" s="1"/>
  <c r="H3" i="1"/>
  <c r="H9" i="1" l="1"/>
  <c r="H7" i="1"/>
  <c r="F9" i="1"/>
  <c r="F17" i="2" s="1"/>
  <c r="I9" i="1" s="1"/>
  <c r="I10" i="1" l="1"/>
  <c r="I11" i="1" s="1"/>
  <c r="I12" i="1" l="1"/>
</calcChain>
</file>

<file path=xl/sharedStrings.xml><?xml version="1.0" encoding="utf-8"?>
<sst xmlns="http://schemas.openxmlformats.org/spreadsheetml/2006/main" count="64" uniqueCount="51">
  <si>
    <t>注文書</t>
    <rPh sb="0" eb="3">
      <t>チュウモンショ</t>
    </rPh>
    <phoneticPr fontId="2"/>
  </si>
  <si>
    <t>下記の通り注文します。</t>
    <rPh sb="0" eb="2">
      <t>カキ</t>
    </rPh>
    <rPh sb="3" eb="4">
      <t>トオ</t>
    </rPh>
    <rPh sb="5" eb="7">
      <t>チュウモン</t>
    </rPh>
    <phoneticPr fontId="2"/>
  </si>
  <si>
    <t>ご注文前に必ずご確認ください。</t>
    <rPh sb="1" eb="3">
      <t>チュウモン</t>
    </rPh>
    <rPh sb="3" eb="4">
      <t>マエ</t>
    </rPh>
    <rPh sb="5" eb="6">
      <t>カナラ</t>
    </rPh>
    <rPh sb="8" eb="10">
      <t>カクニン</t>
    </rPh>
    <phoneticPr fontId="2"/>
  </si>
  <si>
    <t>● 医療機関様のご注文はご入金に関わらず優先的に出荷させていただきます。</t>
    <rPh sb="2" eb="4">
      <t>イリョウ</t>
    </rPh>
    <rPh sb="4" eb="6">
      <t>キカン</t>
    </rPh>
    <rPh sb="6" eb="7">
      <t>サマ</t>
    </rPh>
    <rPh sb="9" eb="11">
      <t>チュウモン</t>
    </rPh>
    <rPh sb="13" eb="15">
      <t>ニュウキン</t>
    </rPh>
    <rPh sb="16" eb="17">
      <t>カカ</t>
    </rPh>
    <rPh sb="20" eb="23">
      <t>ユウセンテキ</t>
    </rPh>
    <rPh sb="24" eb="26">
      <t>シュッカ</t>
    </rPh>
    <phoneticPr fontId="2"/>
  </si>
  <si>
    <t>● 医療機関様へ：本製品は ASTM-F2100-11 Level1 適合です。</t>
    <rPh sb="2" eb="4">
      <t>イリョウ</t>
    </rPh>
    <rPh sb="4" eb="6">
      <t>キカン</t>
    </rPh>
    <rPh sb="6" eb="7">
      <t>サマ</t>
    </rPh>
    <rPh sb="9" eb="12">
      <t>ホンセイヒン</t>
    </rPh>
    <rPh sb="35" eb="37">
      <t>テキゴウ</t>
    </rPh>
    <phoneticPr fontId="2"/>
  </si>
  <si>
    <t>● 本注文は前払いとなっております。ご注文書をご記入されてから弊社のメール</t>
    <rPh sb="2" eb="3">
      <t>ホン</t>
    </rPh>
    <rPh sb="3" eb="5">
      <t>チュウモン</t>
    </rPh>
    <rPh sb="6" eb="8">
      <t>マエバラ</t>
    </rPh>
    <rPh sb="19" eb="22">
      <t>チュウモンショ</t>
    </rPh>
    <rPh sb="24" eb="26">
      <t>キニュウ</t>
    </rPh>
    <rPh sb="31" eb="33">
      <t>ヘイシャ</t>
    </rPh>
    <phoneticPr fontId="2"/>
  </si>
  <si>
    <t>ご注文の流れ</t>
    <rPh sb="1" eb="3">
      <t>チュウモン</t>
    </rPh>
    <rPh sb="4" eb="5">
      <t>ナガ</t>
    </rPh>
    <phoneticPr fontId="2"/>
  </si>
  <si>
    <t>弊社よりご請求書を返送</t>
    <rPh sb="0" eb="2">
      <t>ヘイシャ</t>
    </rPh>
    <rPh sb="5" eb="8">
      <t>セイキュウショ</t>
    </rPh>
    <rPh sb="9" eb="11">
      <t>ヘンソウ</t>
    </rPh>
    <phoneticPr fontId="2"/>
  </si>
  <si>
    <t>ご指定のお届け先に配達</t>
    <rPh sb="1" eb="3">
      <t>シテイ</t>
    </rPh>
    <rPh sb="5" eb="6">
      <t>トド</t>
    </rPh>
    <rPh sb="7" eb="8">
      <t>サキ</t>
    </rPh>
    <rPh sb="9" eb="11">
      <t>ハイタツ</t>
    </rPh>
    <phoneticPr fontId="2"/>
  </si>
  <si>
    <t>御社名：</t>
    <rPh sb="0" eb="2">
      <t>オンシャ</t>
    </rPh>
    <rPh sb="2" eb="3">
      <t>メイ</t>
    </rPh>
    <phoneticPr fontId="2"/>
  </si>
  <si>
    <t>ご担当者様名：</t>
    <rPh sb="1" eb="5">
      <t>タントウシャサマ</t>
    </rPh>
    <rPh sb="5" eb="6">
      <t>メイ</t>
    </rPh>
    <phoneticPr fontId="2"/>
  </si>
  <si>
    <t>お届け先： 〒</t>
    <rPh sb="1" eb="2">
      <t>トド</t>
    </rPh>
    <rPh sb="3" eb="4">
      <t>サキ</t>
    </rPh>
    <phoneticPr fontId="2"/>
  </si>
  <si>
    <t>TEL：</t>
    <phoneticPr fontId="2"/>
  </si>
  <si>
    <t>E-mail：</t>
    <phoneticPr fontId="2"/>
  </si>
  <si>
    <t>14時までにご入金確認可能→当日出荷</t>
    <rPh sb="2" eb="3">
      <t>ジ</t>
    </rPh>
    <rPh sb="7" eb="9">
      <t>ニュウキン</t>
    </rPh>
    <rPh sb="9" eb="11">
      <t>カクニン</t>
    </rPh>
    <rPh sb="11" eb="13">
      <t>カノウ</t>
    </rPh>
    <rPh sb="14" eb="16">
      <t>トウジツ</t>
    </rPh>
    <rPh sb="16" eb="18">
      <t>シュッカ</t>
    </rPh>
    <phoneticPr fontId="2"/>
  </si>
  <si>
    <t>14時以降のご入金は翌営業日出荷</t>
    <rPh sb="2" eb="3">
      <t>ジ</t>
    </rPh>
    <rPh sb="3" eb="5">
      <t>イコウ</t>
    </rPh>
    <rPh sb="7" eb="9">
      <t>ニュウキン</t>
    </rPh>
    <rPh sb="10" eb="14">
      <t>ヨクエイギョウビ</t>
    </rPh>
    <rPh sb="14" eb="16">
      <t>シュッカ</t>
    </rPh>
    <phoneticPr fontId="2"/>
  </si>
  <si>
    <t>ご注文書送付先： info@kaei-trading.co.jp　（本ファイルを添付してご送付ください）</t>
    <rPh sb="1" eb="4">
      <t>チュウモンショ</t>
    </rPh>
    <rPh sb="4" eb="7">
      <t>ソウフサキ</t>
    </rPh>
    <rPh sb="34" eb="35">
      <t>ホン</t>
    </rPh>
    <rPh sb="40" eb="42">
      <t>テンプ</t>
    </rPh>
    <rPh sb="45" eb="47">
      <t>ソウフ</t>
    </rPh>
    <phoneticPr fontId="2"/>
  </si>
  <si>
    <t>弊社ホームページからご注文書のアップロードが可能です。どうぞご利用ください。</t>
    <rPh sb="0" eb="2">
      <t>ヘイシャ</t>
    </rPh>
    <rPh sb="11" eb="14">
      <t>チュウモンショ</t>
    </rPh>
    <rPh sb="22" eb="24">
      <t>カノウ</t>
    </rPh>
    <rPh sb="31" eb="33">
      <t>リヨウ</t>
    </rPh>
    <phoneticPr fontId="2"/>
  </si>
  <si>
    <t>ご注文者様情報</t>
    <rPh sb="1" eb="3">
      <t>チュウモン</t>
    </rPh>
    <rPh sb="3" eb="4">
      <t>シャ</t>
    </rPh>
    <rPh sb="4" eb="5">
      <t>サマ</t>
    </rPh>
    <rPh sb="5" eb="7">
      <t>ジョウホウ</t>
    </rPh>
    <phoneticPr fontId="2"/>
  </si>
  <si>
    <t>商品名</t>
    <rPh sb="0" eb="3">
      <t>ショウヒンメイ</t>
    </rPh>
    <phoneticPr fontId="2"/>
  </si>
  <si>
    <t>ケース数</t>
    <rPh sb="3" eb="4">
      <t>スウ</t>
    </rPh>
    <phoneticPr fontId="2"/>
  </si>
  <si>
    <t>小計</t>
    <rPh sb="0" eb="2">
      <t>ショウケイ</t>
    </rPh>
    <phoneticPr fontId="2"/>
  </si>
  <si>
    <t>消費税</t>
    <rPh sb="0" eb="3">
      <t>ショウヒゼイ</t>
    </rPh>
    <phoneticPr fontId="2"/>
  </si>
  <si>
    <t>合計</t>
    <rPh sb="0" eb="2">
      <t>ゴウケイ</t>
    </rPh>
    <phoneticPr fontId="2"/>
  </si>
  <si>
    <r>
      <t xml:space="preserve">● </t>
    </r>
    <r>
      <rPr>
        <b/>
        <sz val="11"/>
        <color rgb="FFFF0000"/>
        <rFont val="ＭＳ Ｐゴシック"/>
        <family val="3"/>
        <charset val="128"/>
      </rPr>
      <t>本製品は病院、学校、福祉施設様などの法人様限定販売です</t>
    </r>
    <r>
      <rPr>
        <b/>
        <sz val="11"/>
        <color theme="1"/>
        <rFont val="ＭＳ Ｐゴシック"/>
        <family val="3"/>
        <charset val="128"/>
      </rPr>
      <t>。</t>
    </r>
    <rPh sb="2" eb="5">
      <t>ホンセイヒン</t>
    </rPh>
    <rPh sb="6" eb="8">
      <t>ビョウイン</t>
    </rPh>
    <rPh sb="9" eb="11">
      <t>ガッコウ</t>
    </rPh>
    <rPh sb="12" eb="14">
      <t>フクシ</t>
    </rPh>
    <rPh sb="14" eb="16">
      <t>シセツ</t>
    </rPh>
    <rPh sb="16" eb="17">
      <t>サマ</t>
    </rPh>
    <rPh sb="20" eb="22">
      <t>ホウジン</t>
    </rPh>
    <rPh sb="22" eb="23">
      <t>サマ</t>
    </rPh>
    <rPh sb="23" eb="25">
      <t>ゲンテイ</t>
    </rPh>
    <rPh sb="25" eb="27">
      <t>ハンバイ</t>
    </rPh>
    <phoneticPr fontId="2"/>
  </si>
  <si>
    <t>　　個人の方からのご注文はお受け致しませんのでご注意ください。</t>
    <rPh sb="2" eb="4">
      <t>コジン</t>
    </rPh>
    <rPh sb="5" eb="6">
      <t>カタ</t>
    </rPh>
    <rPh sb="10" eb="12">
      <t>チュウモン</t>
    </rPh>
    <rPh sb="14" eb="15">
      <t>ウ</t>
    </rPh>
    <rPh sb="16" eb="17">
      <t>イタ</t>
    </rPh>
    <rPh sb="24" eb="26">
      <t>チュウイ</t>
    </rPh>
    <phoneticPr fontId="2"/>
  </si>
  <si>
    <t>　　アドレスへ送信してください。ご注文書を確認し、請求書をお送り致します。</t>
    <rPh sb="7" eb="9">
      <t>ソウシン</t>
    </rPh>
    <rPh sb="17" eb="20">
      <t>チュウモンショ</t>
    </rPh>
    <rPh sb="21" eb="23">
      <t>カクニン</t>
    </rPh>
    <rPh sb="25" eb="28">
      <t>セイキュウショ</t>
    </rPh>
    <rPh sb="30" eb="31">
      <t>オク</t>
    </rPh>
    <rPh sb="32" eb="33">
      <t>イタ</t>
    </rPh>
    <phoneticPr fontId="2"/>
  </si>
  <si>
    <t>　　ご入金が確認でき次第、出荷させていただきます。</t>
    <rPh sb="3" eb="5">
      <t>ニュウキン</t>
    </rPh>
    <rPh sb="6" eb="8">
      <t>カクニン</t>
    </rPh>
    <rPh sb="10" eb="12">
      <t>シダイ</t>
    </rPh>
    <rPh sb="13" eb="15">
      <t>シュッカ</t>
    </rPh>
    <phoneticPr fontId="2"/>
  </si>
  <si>
    <t>　　60枚入り製品は諸事情により箱に記載しておりません。</t>
    <rPh sb="4" eb="5">
      <t>マイ</t>
    </rPh>
    <rPh sb="5" eb="6">
      <t>イ</t>
    </rPh>
    <rPh sb="7" eb="9">
      <t>セイヒン</t>
    </rPh>
    <rPh sb="10" eb="13">
      <t>ショジジョウ</t>
    </rPh>
    <rPh sb="16" eb="17">
      <t>ハコ</t>
    </rPh>
    <rPh sb="18" eb="20">
      <t>キサイ</t>
    </rPh>
    <phoneticPr fontId="2"/>
  </si>
  <si>
    <t>　　ご使用の目的をご確認いただいた上でご注文ください。</t>
    <rPh sb="3" eb="5">
      <t>シヨウ</t>
    </rPh>
    <rPh sb="6" eb="8">
      <t>モクテキ</t>
    </rPh>
    <rPh sb="10" eb="12">
      <t>カクニン</t>
    </rPh>
    <rPh sb="17" eb="18">
      <t>ウエ</t>
    </rPh>
    <rPh sb="20" eb="22">
      <t>チュウモン</t>
    </rPh>
    <phoneticPr fontId="2"/>
  </si>
  <si>
    <t>商品を選択してください</t>
    <rPh sb="0" eb="2">
      <t>ショウヒン</t>
    </rPh>
    <rPh sb="3" eb="5">
      <t>センタク</t>
    </rPh>
    <phoneticPr fontId="2"/>
  </si>
  <si>
    <t>プリーツマスク普通サイズ50枚入</t>
    <rPh sb="7" eb="9">
      <t>フツウ</t>
    </rPh>
    <rPh sb="14" eb="15">
      <t>マイ</t>
    </rPh>
    <rPh sb="15" eb="16">
      <t>イ</t>
    </rPh>
    <phoneticPr fontId="2"/>
  </si>
  <si>
    <t>オメガプリーツマスク普通サイズ60枚入</t>
    <rPh sb="10" eb="12">
      <t>フツウ</t>
    </rPh>
    <rPh sb="17" eb="18">
      <t>マイ</t>
    </rPh>
    <rPh sb="18" eb="19">
      <t>イ</t>
    </rPh>
    <phoneticPr fontId="2"/>
  </si>
  <si>
    <t>オメガプリーツマスク小さめサイズ60枚入</t>
    <rPh sb="10" eb="11">
      <t>チイ</t>
    </rPh>
    <rPh sb="18" eb="19">
      <t>マイ</t>
    </rPh>
    <rPh sb="19" eb="20">
      <t>イ</t>
    </rPh>
    <phoneticPr fontId="2"/>
  </si>
  <si>
    <t>1ケース単価</t>
    <rPh sb="4" eb="6">
      <t>タンカ</t>
    </rPh>
    <phoneticPr fontId="2"/>
  </si>
  <si>
    <t>（箱数）</t>
    <rPh sb="1" eb="2">
      <t>ハコ</t>
    </rPh>
    <rPh sb="2" eb="3">
      <t>スウ</t>
    </rPh>
    <phoneticPr fontId="2"/>
  </si>
  <si>
    <t>箱数</t>
    <rPh sb="0" eb="1">
      <t>ハコ</t>
    </rPh>
    <rPh sb="1" eb="2">
      <t>スウ</t>
    </rPh>
    <phoneticPr fontId="2"/>
  </si>
  <si>
    <t>↓ ケース単価はきだし</t>
    <rPh sb="5" eb="7">
      <t>タンカ</t>
    </rPh>
    <phoneticPr fontId="2"/>
  </si>
  <si>
    <t>計</t>
    <rPh sb="0" eb="1">
      <t>ケイ</t>
    </rPh>
    <phoneticPr fontId="2"/>
  </si>
  <si>
    <t>↓ 箱数計算式</t>
    <rPh sb="2" eb="3">
      <t>ハコ</t>
    </rPh>
    <rPh sb="3" eb="4">
      <t>スウ</t>
    </rPh>
    <rPh sb="4" eb="6">
      <t>ケイサン</t>
    </rPh>
    <rPh sb="6" eb="7">
      <t>シキ</t>
    </rPh>
    <phoneticPr fontId="2"/>
  </si>
  <si>
    <t>↓ 1ケースあたりの箱数はきだし</t>
    <rPh sb="10" eb="11">
      <t>ハコ</t>
    </rPh>
    <rPh sb="11" eb="12">
      <t>スウ</t>
    </rPh>
    <phoneticPr fontId="2"/>
  </si>
  <si>
    <t>箱</t>
    <rPh sb="0" eb="1">
      <t>ハコ</t>
    </rPh>
    <phoneticPr fontId="2"/>
  </si>
  <si>
    <t>￥</t>
    <phoneticPr fontId="2"/>
  </si>
  <si>
    <t>↓ 計計算式</t>
    <rPh sb="2" eb="3">
      <t>ケイ</t>
    </rPh>
    <rPh sb="3" eb="6">
      <t>ケイサンシキ</t>
    </rPh>
    <phoneticPr fontId="2"/>
  </si>
  <si>
    <t>↓ 消費税計算式</t>
    <rPh sb="2" eb="5">
      <t>ショウヒゼイ</t>
    </rPh>
    <rPh sb="5" eb="8">
      <t>ケイサンシキ</t>
    </rPh>
    <phoneticPr fontId="2"/>
  </si>
  <si>
    <t>オメガプリーツマスク普通サイズ ⇒ 1ケース40箱</t>
    <rPh sb="24" eb="25">
      <t>ハコ</t>
    </rPh>
    <phoneticPr fontId="2"/>
  </si>
  <si>
    <t>プリーツマスク普通サイズ ⇒ 1ケース50箱</t>
    <rPh sb="21" eb="22">
      <t>ハコ</t>
    </rPh>
    <phoneticPr fontId="2"/>
  </si>
  <si>
    <t>オメガプリーツマスク小さめサイズ ⇒ 1ケース40箱</t>
    <phoneticPr fontId="2"/>
  </si>
  <si>
    <t>※赤枠の中のみご選択・ご記入ください。</t>
  </si>
  <si>
    <r>
      <t xml:space="preserve">ご入金確認後出荷
</t>
    </r>
    <r>
      <rPr>
        <sz val="11"/>
        <color rgb="FFFF0000"/>
        <rFont val="ＭＳ Ｐゴシック"/>
        <family val="3"/>
        <charset val="128"/>
      </rPr>
      <t>（医療機関は出荷優先）</t>
    </r>
    <rPh sb="1" eb="3">
      <t>ニュウキン</t>
    </rPh>
    <rPh sb="3" eb="5">
      <t>カクニン</t>
    </rPh>
    <rPh sb="5" eb="6">
      <t>ゴ</t>
    </rPh>
    <rPh sb="6" eb="8">
      <t>シュッカ</t>
    </rPh>
    <rPh sb="10" eb="12">
      <t>イリョウ</t>
    </rPh>
    <rPh sb="12" eb="14">
      <t>キカン</t>
    </rPh>
    <rPh sb="15" eb="17">
      <t>シュッカ</t>
    </rPh>
    <rPh sb="17" eb="19">
      <t>ユウセン</t>
    </rPh>
    <phoneticPr fontId="2"/>
  </si>
  <si>
    <t>注意事項をご確認いただいたのち
ご注文書にご記入の上 送信</t>
    <rPh sb="0" eb="2">
      <t>チュウイ</t>
    </rPh>
    <rPh sb="2" eb="4">
      <t>ジコウ</t>
    </rPh>
    <rPh sb="6" eb="8">
      <t>カクニン</t>
    </rPh>
    <rPh sb="17" eb="20">
      <t>チュウモンショ</t>
    </rPh>
    <rPh sb="22" eb="24">
      <t>キニュウ</t>
    </rPh>
    <rPh sb="25" eb="26">
      <t>ウエ</t>
    </rPh>
    <rPh sb="27" eb="29">
      <t>ソウシン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</si>
</sst>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2"/>
      <color theme="1"/>
      <name val="ＭＳ Ｐゴシック"/>
      <family val="3"/>
      <charset val="128"/>
    </font>
    <font>
      <sz val="10"/>
      <color theme="1"/>
      <name val="ＭＳ Ｐゴシック"/>
      <family val="3"/>
      <charset val="128"/>
    </font>
    <font>
      <sz val="11"/>
      <color rgb="FFFF0000"/>
      <name val="ＭＳ Ｐゴシック"/>
      <family val="3"/>
      <charset val="128"/>
    </font>
    <font>
      <b/>
      <sz val="11"/>
      <color theme="1"/>
      <name val="ＭＳ Ｐゴシック"/>
      <family val="3"/>
      <charset val="128"/>
    </font>
    <font>
      <b/>
      <sz val="11"/>
      <color rgb="FFFF0000"/>
      <name val="ＭＳ Ｐゴシック"/>
      <family val="3"/>
      <charset val="128"/>
    </font>
  </fonts>
  <fills count="5">
    <fill>
      <patternFill patternType="none"/>
    </fill>
    <fill>
      <patternFill patternType="gray125"/>
    </fill>
    <fill>
      <patternFill patternType="solid">
        <fgColor theme="4" tint="0.39997558519241921"/>
        <bgColor indexed="64"/>
      </patternFill>
    </fill>
    <fill>
      <patternFill patternType="solid">
        <fgColor theme="7" tint="0.79998168889431442"/>
        <bgColor indexed="64"/>
      </patternFill>
    </fill>
    <fill>
      <patternFill patternType="solid">
        <fgColor rgb="FFFFD8D5"/>
        <bgColor indexed="64"/>
      </patternFill>
    </fill>
  </fills>
  <borders count="53">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bottom style="medium">
        <color theme="1"/>
      </bottom>
      <diagonal/>
    </border>
    <border>
      <left/>
      <right style="medium">
        <color theme="1"/>
      </right>
      <top/>
      <bottom/>
      <diagonal/>
    </border>
    <border>
      <left/>
      <right/>
      <top style="medium">
        <color theme="1"/>
      </top>
      <bottom/>
      <diagonal/>
    </border>
    <border>
      <left style="medium">
        <color indexed="64"/>
      </left>
      <right style="thin">
        <color indexed="64"/>
      </right>
      <top style="medium">
        <color theme="1"/>
      </top>
      <bottom style="thin">
        <color indexed="64"/>
      </bottom>
      <diagonal/>
    </border>
    <border>
      <left style="medium">
        <color theme="1"/>
      </left>
      <right/>
      <top style="medium">
        <color theme="1"/>
      </top>
      <bottom style="medium">
        <color theme="1"/>
      </bottom>
      <diagonal/>
    </border>
    <border>
      <left/>
      <right/>
      <top style="medium">
        <color theme="1"/>
      </top>
      <bottom style="medium">
        <color theme="1"/>
      </bottom>
      <diagonal/>
    </border>
    <border>
      <left style="medium">
        <color theme="1"/>
      </left>
      <right/>
      <top style="medium">
        <color theme="1"/>
      </top>
      <bottom/>
      <diagonal/>
    </border>
    <border>
      <left style="medium">
        <color theme="1"/>
      </left>
      <right/>
      <top style="thin">
        <color theme="1"/>
      </top>
      <bottom style="medium">
        <color theme="1"/>
      </bottom>
      <diagonal/>
    </border>
    <border>
      <left/>
      <right/>
      <top style="thin">
        <color theme="1"/>
      </top>
      <bottom style="medium">
        <color theme="1"/>
      </bottom>
      <diagonal/>
    </border>
    <border>
      <left style="medium">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medium">
        <color theme="1"/>
      </top>
      <bottom style="medium">
        <color indexed="64"/>
      </bottom>
      <diagonal/>
    </border>
    <border>
      <left style="thin">
        <color theme="1"/>
      </left>
      <right style="thin">
        <color theme="1"/>
      </right>
      <top style="medium">
        <color theme="1"/>
      </top>
      <bottom style="medium">
        <color theme="1"/>
      </bottom>
      <diagonal/>
    </border>
    <border>
      <left/>
      <right style="thin">
        <color indexed="64"/>
      </right>
      <top style="medium">
        <color theme="1"/>
      </top>
      <bottom style="medium">
        <color indexed="64"/>
      </bottom>
      <diagonal/>
    </border>
    <border>
      <left style="thin">
        <color theme="1"/>
      </left>
      <right style="thin">
        <color indexed="64"/>
      </right>
      <top style="medium">
        <color indexed="64"/>
      </top>
      <bottom style="thin">
        <color indexed="64"/>
      </bottom>
      <diagonal/>
    </border>
    <border>
      <left/>
      <right style="thin">
        <color theme="1"/>
      </right>
      <top style="medium">
        <color theme="1"/>
      </top>
      <bottom style="thin">
        <color theme="1"/>
      </bottom>
      <diagonal/>
    </border>
    <border>
      <left/>
      <right style="thin">
        <color theme="1"/>
      </right>
      <top/>
      <bottom style="thin">
        <color theme="1"/>
      </bottom>
      <diagonal/>
    </border>
    <border>
      <left/>
      <right style="thin">
        <color theme="1"/>
      </right>
      <top/>
      <bottom style="medium">
        <color theme="1"/>
      </bottom>
      <diagonal/>
    </border>
    <border>
      <left style="thin">
        <color theme="1"/>
      </left>
      <right style="thin">
        <color theme="1"/>
      </right>
      <top style="medium">
        <color indexed="64"/>
      </top>
      <bottom style="thin">
        <color indexed="64"/>
      </bottom>
      <diagonal/>
    </border>
    <border>
      <left style="thin">
        <color theme="1"/>
      </left>
      <right style="thin">
        <color theme="1"/>
      </right>
      <top/>
      <bottom/>
      <diagonal/>
    </border>
    <border>
      <left style="thin">
        <color theme="1"/>
      </left>
      <right style="thin">
        <color theme="1"/>
      </right>
      <top style="thin">
        <color indexed="64"/>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86">
    <xf numFmtId="0" fontId="0" fillId="0" borderId="0" xfId="0">
      <alignment vertical="center"/>
    </xf>
    <xf numFmtId="0" fontId="0" fillId="0" borderId="0" xfId="0" applyAlignment="1">
      <alignment vertical="center"/>
    </xf>
    <xf numFmtId="3" fontId="0" fillId="0" borderId="0" xfId="0" applyNumberFormat="1">
      <alignment vertical="center"/>
    </xf>
    <xf numFmtId="9" fontId="0" fillId="0" borderId="0" xfId="1" applyFont="1">
      <alignment vertical="center"/>
    </xf>
    <xf numFmtId="0" fontId="3" fillId="0" borderId="0" xfId="0" applyFont="1" applyProtection="1">
      <alignment vertical="center"/>
      <protection locked="0"/>
    </xf>
    <xf numFmtId="0" fontId="3" fillId="0" borderId="0" xfId="0" applyFont="1" applyBorder="1" applyProtection="1">
      <alignment vertical="center"/>
      <protection locked="0"/>
    </xf>
    <xf numFmtId="0" fontId="3" fillId="0" borderId="31" xfId="0" applyFont="1" applyBorder="1" applyProtection="1">
      <alignment vertical="center"/>
      <protection locked="0"/>
    </xf>
    <xf numFmtId="0" fontId="3" fillId="0" borderId="32" xfId="0" applyFont="1" applyBorder="1" applyProtection="1">
      <alignment vertical="center"/>
      <protection locked="0"/>
    </xf>
    <xf numFmtId="0" fontId="3" fillId="0" borderId="43"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7" xfId="0" applyFont="1" applyBorder="1" applyProtection="1">
      <alignment vertical="center"/>
      <protection locked="0"/>
    </xf>
    <xf numFmtId="0" fontId="3" fillId="4" borderId="47" xfId="0" applyNumberFormat="1" applyFont="1" applyFill="1" applyBorder="1" applyProtection="1">
      <alignment vertical="center"/>
      <protection locked="0"/>
    </xf>
    <xf numFmtId="0" fontId="3" fillId="4" borderId="48" xfId="0" applyNumberFormat="1" applyFont="1" applyFill="1" applyBorder="1" applyProtection="1">
      <alignment vertical="center"/>
      <protection locked="0"/>
    </xf>
    <xf numFmtId="0" fontId="3" fillId="4" borderId="49" xfId="0" applyNumberFormat="1" applyFont="1" applyFill="1" applyBorder="1" applyProtection="1">
      <alignment vertical="center"/>
      <protection locked="0"/>
    </xf>
    <xf numFmtId="0" fontId="3" fillId="0" borderId="33" xfId="0" applyFont="1" applyBorder="1" applyProtection="1">
      <alignment vertical="center"/>
      <protection locked="0"/>
    </xf>
    <xf numFmtId="0" fontId="3" fillId="0" borderId="34" xfId="0" applyFont="1" applyBorder="1" applyAlignment="1" applyProtection="1">
      <alignment horizontal="right" vertical="center"/>
      <protection locked="0"/>
    </xf>
    <xf numFmtId="0" fontId="3" fillId="0" borderId="29" xfId="0" applyFont="1" applyBorder="1" applyAlignment="1" applyProtection="1">
      <alignment horizontal="right" vertical="center"/>
      <protection locked="0"/>
    </xf>
    <xf numFmtId="0" fontId="3" fillId="0" borderId="25" xfId="0" applyFont="1" applyBorder="1" applyAlignment="1" applyProtection="1">
      <alignment horizontal="right" vertical="center"/>
      <protection locked="0"/>
    </xf>
    <xf numFmtId="0" fontId="3" fillId="0" borderId="26" xfId="0" applyFont="1" applyBorder="1" applyAlignment="1" applyProtection="1">
      <alignment horizontal="right" vertical="center"/>
      <protection locked="0"/>
    </xf>
    <xf numFmtId="0" fontId="3" fillId="3" borderId="23" xfId="0" applyFont="1" applyFill="1" applyBorder="1" applyAlignment="1" applyProtection="1">
      <alignment horizontal="right" vertical="center"/>
      <protection locked="0"/>
    </xf>
    <xf numFmtId="0" fontId="3" fillId="3" borderId="24" xfId="0" applyFont="1" applyFill="1" applyBorder="1" applyAlignment="1" applyProtection="1">
      <alignment horizontal="right" vertical="center"/>
      <protection locked="0"/>
    </xf>
    <xf numFmtId="0" fontId="7" fillId="0" borderId="0" xfId="0" applyFont="1" applyProtection="1">
      <alignment vertical="center"/>
      <protection locked="0"/>
    </xf>
    <xf numFmtId="0" fontId="5" fillId="0" borderId="0" xfId="0" applyFont="1" applyProtection="1">
      <alignment vertical="center"/>
      <protection locked="0"/>
    </xf>
    <xf numFmtId="0" fontId="3" fillId="0" borderId="8"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3" fillId="0" borderId="22"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176" fontId="3" fillId="0" borderId="50" xfId="0" applyNumberFormat="1" applyFont="1" applyBorder="1" applyProtection="1">
      <alignment vertical="center"/>
    </xf>
    <xf numFmtId="176" fontId="3" fillId="0" borderId="51" xfId="0" applyNumberFormat="1" applyFont="1" applyBorder="1" applyProtection="1">
      <alignment vertical="center"/>
    </xf>
    <xf numFmtId="176" fontId="3" fillId="0" borderId="52" xfId="0" applyNumberFormat="1" applyFont="1" applyBorder="1" applyProtection="1">
      <alignment vertical="center"/>
    </xf>
    <xf numFmtId="0" fontId="3" fillId="0" borderId="46" xfId="0" applyFont="1" applyBorder="1" applyProtection="1">
      <alignment vertical="center"/>
    </xf>
    <xf numFmtId="0" fontId="3" fillId="0" borderId="30" xfId="0" applyFont="1" applyBorder="1" applyProtection="1">
      <alignment vertical="center"/>
    </xf>
    <xf numFmtId="0" fontId="3" fillId="0" borderId="28" xfId="0" applyFont="1" applyBorder="1" applyProtection="1">
      <alignment vertical="center"/>
    </xf>
    <xf numFmtId="176" fontId="3" fillId="0" borderId="14" xfId="0" applyNumberFormat="1" applyFont="1" applyBorder="1" applyProtection="1">
      <alignment vertical="center"/>
    </xf>
    <xf numFmtId="176" fontId="3" fillId="0" borderId="0" xfId="0" applyNumberFormat="1" applyFont="1" applyBorder="1" applyProtection="1">
      <alignment vertical="center"/>
    </xf>
    <xf numFmtId="176" fontId="3" fillId="0" borderId="16" xfId="0" applyNumberFormat="1" applyFont="1" applyBorder="1" applyProtection="1">
      <alignment vertical="center"/>
    </xf>
    <xf numFmtId="176" fontId="3" fillId="0" borderId="13" xfId="0" applyNumberFormat="1" applyFont="1" applyBorder="1" applyProtection="1">
      <alignment vertical="center"/>
    </xf>
    <xf numFmtId="0" fontId="3" fillId="0" borderId="27" xfId="0" applyNumberFormat="1" applyFont="1" applyBorder="1" applyProtection="1">
      <alignment vertical="center"/>
    </xf>
    <xf numFmtId="176" fontId="3" fillId="3" borderId="6" xfId="0" applyNumberFormat="1" applyFont="1" applyFill="1" applyBorder="1" applyProtection="1">
      <alignment vertical="center"/>
    </xf>
    <xf numFmtId="0" fontId="3" fillId="0" borderId="6" xfId="0" applyFont="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4" borderId="37" xfId="0" applyFont="1" applyFill="1" applyBorder="1" applyAlignment="1" applyProtection="1">
      <alignment horizontal="left" vertical="center"/>
      <protection locked="0"/>
    </xf>
    <xf numFmtId="0" fontId="3" fillId="4" borderId="33" xfId="0" applyFont="1" applyFill="1" applyBorder="1" applyAlignment="1" applyProtection="1">
      <alignment horizontal="left" vertical="center"/>
      <protection locked="0"/>
    </xf>
    <xf numFmtId="0" fontId="3" fillId="4" borderId="40" xfId="0" applyFont="1" applyFill="1" applyBorder="1" applyAlignment="1" applyProtection="1">
      <alignment horizontal="left" vertical="center"/>
      <protection locked="0"/>
    </xf>
    <xf numFmtId="0" fontId="3" fillId="4" borderId="41" xfId="0" applyFont="1" applyFill="1" applyBorder="1" applyAlignment="1" applyProtection="1">
      <alignment horizontal="left" vertical="center"/>
      <protection locked="0"/>
    </xf>
    <xf numFmtId="0" fontId="3" fillId="4" borderId="42" xfId="0" applyFont="1" applyFill="1" applyBorder="1" applyAlignment="1" applyProtection="1">
      <alignment horizontal="left" vertical="center"/>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14" fontId="3" fillId="0" borderId="0" xfId="0" applyNumberFormat="1" applyFont="1" applyAlignment="1" applyProtection="1">
      <alignment horizontal="right" vertical="center"/>
      <protection locked="0"/>
    </xf>
    <xf numFmtId="0" fontId="3" fillId="0" borderId="0" xfId="0" applyFont="1" applyAlignment="1" applyProtection="1">
      <alignment horizontal="right" vertical="center"/>
      <protection locked="0"/>
    </xf>
    <xf numFmtId="0" fontId="7" fillId="2" borderId="0" xfId="0" applyFont="1" applyFill="1" applyAlignment="1" applyProtection="1">
      <alignment horizontal="center" vertical="center"/>
      <protection locked="0"/>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3" fillId="4" borderId="38" xfId="0" applyFont="1" applyFill="1" applyBorder="1" applyAlignment="1" applyProtection="1">
      <alignment horizontal="left" vertical="center"/>
      <protection locked="0"/>
    </xf>
    <xf numFmtId="0" fontId="3" fillId="4" borderId="39" xfId="0" applyFont="1" applyFill="1" applyBorder="1" applyAlignment="1" applyProtection="1">
      <alignment horizontal="left" vertical="center"/>
      <protection locked="0"/>
    </xf>
    <xf numFmtId="0" fontId="3" fillId="0" borderId="31" xfId="0" applyFont="1" applyBorder="1" applyAlignment="1" applyProtection="1">
      <alignment horizontal="right" vertical="center"/>
      <protection locked="0"/>
    </xf>
    <xf numFmtId="0" fontId="0" fillId="0" borderId="0" xfId="0"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colors>
    <mruColors>
      <color rgb="FFFFD8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333375</xdr:colOff>
      <xdr:row>26</xdr:row>
      <xdr:rowOff>47625</xdr:rowOff>
    </xdr:from>
    <xdr:to>
      <xdr:col>5</xdr:col>
      <xdr:colOff>381000</xdr:colOff>
      <xdr:row>27</xdr:row>
      <xdr:rowOff>180975</xdr:rowOff>
    </xdr:to>
    <xdr:sp macro="" textlink="">
      <xdr:nvSpPr>
        <xdr:cNvPr id="2" name="矢印: 右 1">
          <a:extLst>
            <a:ext uri="{FF2B5EF4-FFF2-40B4-BE49-F238E27FC236}">
              <a16:creationId xmlns:a16="http://schemas.microsoft.com/office/drawing/2014/main" id="{EEFF97EB-DD56-4565-85B4-F5B99180547A}"/>
            </a:ext>
          </a:extLst>
        </xdr:cNvPr>
        <xdr:cNvSpPr/>
      </xdr:nvSpPr>
      <xdr:spPr>
        <a:xfrm>
          <a:off x="2819400" y="6086475"/>
          <a:ext cx="733425" cy="371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295275</xdr:colOff>
      <xdr:row>29</xdr:row>
      <xdr:rowOff>57150</xdr:rowOff>
    </xdr:from>
    <xdr:to>
      <xdr:col>5</xdr:col>
      <xdr:colOff>342900</xdr:colOff>
      <xdr:row>30</xdr:row>
      <xdr:rowOff>190500</xdr:rowOff>
    </xdr:to>
    <xdr:sp macro="" textlink="">
      <xdr:nvSpPr>
        <xdr:cNvPr id="3" name="矢印: 右 2">
          <a:extLst>
            <a:ext uri="{FF2B5EF4-FFF2-40B4-BE49-F238E27FC236}">
              <a16:creationId xmlns:a16="http://schemas.microsoft.com/office/drawing/2014/main" id="{E481F94D-6F18-4D1F-839E-55D378734E27}"/>
            </a:ext>
          </a:extLst>
        </xdr:cNvPr>
        <xdr:cNvSpPr/>
      </xdr:nvSpPr>
      <xdr:spPr>
        <a:xfrm rot="10800000">
          <a:off x="2781300" y="6829425"/>
          <a:ext cx="733425" cy="371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180975</xdr:colOff>
      <xdr:row>28</xdr:row>
      <xdr:rowOff>28575</xdr:rowOff>
    </xdr:from>
    <xdr:to>
      <xdr:col>7</xdr:col>
      <xdr:colOff>542925</xdr:colOff>
      <xdr:row>28</xdr:row>
      <xdr:rowOff>219075</xdr:rowOff>
    </xdr:to>
    <xdr:sp macro="" textlink="">
      <xdr:nvSpPr>
        <xdr:cNvPr id="4" name="矢印: 下 3">
          <a:extLst>
            <a:ext uri="{FF2B5EF4-FFF2-40B4-BE49-F238E27FC236}">
              <a16:creationId xmlns:a16="http://schemas.microsoft.com/office/drawing/2014/main" id="{074C54CB-55B2-425D-9F80-091BCC83F0E7}"/>
            </a:ext>
          </a:extLst>
        </xdr:cNvPr>
        <xdr:cNvSpPr/>
      </xdr:nvSpPr>
      <xdr:spPr>
        <a:xfrm>
          <a:off x="4724400" y="6553200"/>
          <a:ext cx="361950" cy="190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803D2-72EC-44F4-9D60-4AB425038DDE}">
  <dimension ref="A1:N45"/>
  <sheetViews>
    <sheetView tabSelected="1" zoomScaleNormal="100" workbookViewId="0">
      <selection activeCell="B1" sqref="B1:I2"/>
    </sheetView>
  </sheetViews>
  <sheetFormatPr defaultRowHeight="13.5" x14ac:dyDescent="0.4"/>
  <cols>
    <col min="1" max="1" width="5.625" style="4" customWidth="1"/>
    <col min="2" max="4" width="9" style="4"/>
    <col min="5" max="5" width="6.5" style="4" customWidth="1"/>
    <col min="6" max="6" width="10.625" style="4" customWidth="1"/>
    <col min="7" max="7" width="8.25" style="4" customWidth="1"/>
    <col min="8" max="8" width="9" style="4"/>
    <col min="9" max="9" width="12.5" style="4" customWidth="1"/>
    <col min="10" max="10" width="6" style="4" customWidth="1"/>
    <col min="11" max="16384" width="9" style="4"/>
  </cols>
  <sheetData>
    <row r="1" spans="1:14" ht="18" customHeight="1" x14ac:dyDescent="0.4">
      <c r="B1" s="72" t="s">
        <v>0</v>
      </c>
      <c r="C1" s="72"/>
      <c r="D1" s="72"/>
      <c r="E1" s="72"/>
      <c r="F1" s="72"/>
      <c r="G1" s="72"/>
      <c r="H1" s="72"/>
      <c r="I1" s="72"/>
    </row>
    <row r="2" spans="1:14" ht="18" customHeight="1" x14ac:dyDescent="0.4">
      <c r="B2" s="72"/>
      <c r="C2" s="72"/>
      <c r="D2" s="72"/>
      <c r="E2" s="72"/>
      <c r="F2" s="72"/>
      <c r="G2" s="72"/>
      <c r="H2" s="72"/>
      <c r="I2" s="72"/>
    </row>
    <row r="3" spans="1:14" ht="18" customHeight="1" x14ac:dyDescent="0.4">
      <c r="H3" s="73">
        <f ca="1">TODAY()</f>
        <v>44088</v>
      </c>
      <c r="I3" s="74"/>
    </row>
    <row r="4" spans="1:14" ht="18" customHeight="1" x14ac:dyDescent="0.4">
      <c r="B4" s="5" t="s">
        <v>1</v>
      </c>
      <c r="C4" s="5"/>
      <c r="D4" s="5"/>
      <c r="E4" s="5"/>
      <c r="I4" s="5"/>
      <c r="N4" s="5"/>
    </row>
    <row r="5" spans="1:14" ht="18" customHeight="1" thickBot="1" x14ac:dyDescent="0.45">
      <c r="B5" s="6"/>
      <c r="C5" s="6"/>
      <c r="D5" s="6"/>
      <c r="E5" s="6"/>
      <c r="F5" s="84" t="s">
        <v>48</v>
      </c>
      <c r="G5" s="84"/>
      <c r="H5" s="84"/>
      <c r="I5" s="84"/>
      <c r="N5" s="5"/>
    </row>
    <row r="6" spans="1:14" ht="18" customHeight="1" thickBot="1" x14ac:dyDescent="0.45">
      <c r="A6" s="7"/>
      <c r="B6" s="53" t="s">
        <v>19</v>
      </c>
      <c r="C6" s="54"/>
      <c r="D6" s="54"/>
      <c r="E6" s="54"/>
      <c r="F6" s="8" t="s">
        <v>34</v>
      </c>
      <c r="G6" s="9" t="s">
        <v>20</v>
      </c>
      <c r="H6" s="10" t="s">
        <v>35</v>
      </c>
      <c r="I6" s="51" t="s">
        <v>38</v>
      </c>
      <c r="J6" s="11"/>
    </row>
    <row r="7" spans="1:14" ht="18" customHeight="1" x14ac:dyDescent="0.4">
      <c r="A7" s="7"/>
      <c r="B7" s="55" t="s">
        <v>30</v>
      </c>
      <c r="C7" s="56"/>
      <c r="D7" s="56"/>
      <c r="E7" s="56"/>
      <c r="F7" s="39">
        <f>Sheet2!A15</f>
        <v>0</v>
      </c>
      <c r="G7" s="12"/>
      <c r="H7" s="42" t="str">
        <f>Sheet2!F21</f>
        <v/>
      </c>
      <c r="I7" s="45" t="str">
        <f>Sheet2!F15</f>
        <v/>
      </c>
      <c r="J7" s="11"/>
    </row>
    <row r="8" spans="1:14" ht="18" customHeight="1" x14ac:dyDescent="0.4">
      <c r="A8" s="7"/>
      <c r="B8" s="57" t="s">
        <v>30</v>
      </c>
      <c r="C8" s="58"/>
      <c r="D8" s="58"/>
      <c r="E8" s="59"/>
      <c r="F8" s="40">
        <f>Sheet2!A16</f>
        <v>0</v>
      </c>
      <c r="G8" s="13"/>
      <c r="H8" s="43" t="str">
        <f>Sheet2!F22</f>
        <v/>
      </c>
      <c r="I8" s="46" t="str">
        <f>Sheet2!F16</f>
        <v/>
      </c>
      <c r="J8" s="11"/>
    </row>
    <row r="9" spans="1:14" ht="18" customHeight="1" thickBot="1" x14ac:dyDescent="0.45">
      <c r="B9" s="82" t="s">
        <v>30</v>
      </c>
      <c r="C9" s="83"/>
      <c r="D9" s="83"/>
      <c r="E9" s="83"/>
      <c r="F9" s="41">
        <f>Sheet2!A17</f>
        <v>0</v>
      </c>
      <c r="G9" s="14"/>
      <c r="H9" s="44" t="str">
        <f>Sheet2!F23</f>
        <v/>
      </c>
      <c r="I9" s="47" t="str">
        <f>Sheet2!F17</f>
        <v/>
      </c>
      <c r="J9" s="11"/>
    </row>
    <row r="10" spans="1:14" ht="18" customHeight="1" x14ac:dyDescent="0.4">
      <c r="B10" s="5"/>
      <c r="C10" s="5"/>
      <c r="E10" s="15"/>
      <c r="G10" s="16" t="s">
        <v>21</v>
      </c>
      <c r="H10" s="17" t="s">
        <v>42</v>
      </c>
      <c r="I10" s="48">
        <f>SUM(I7:I9)</f>
        <v>0</v>
      </c>
    </row>
    <row r="11" spans="1:14" ht="18" customHeight="1" x14ac:dyDescent="0.4">
      <c r="B11" s="4" t="s">
        <v>46</v>
      </c>
      <c r="G11" s="18" t="s">
        <v>22</v>
      </c>
      <c r="H11" s="19" t="s">
        <v>42</v>
      </c>
      <c r="I11" s="49">
        <f>SUM(I10*Sheet2!A27)</f>
        <v>0</v>
      </c>
    </row>
    <row r="12" spans="1:14" ht="18" customHeight="1" thickBot="1" x14ac:dyDescent="0.45">
      <c r="B12" s="4" t="s">
        <v>45</v>
      </c>
      <c r="G12" s="20" t="s">
        <v>23</v>
      </c>
      <c r="H12" s="21" t="s">
        <v>42</v>
      </c>
      <c r="I12" s="50">
        <f>SUM(I10:I11)</f>
        <v>0</v>
      </c>
    </row>
    <row r="13" spans="1:14" ht="18" customHeight="1" x14ac:dyDescent="0.4">
      <c r="B13" s="4" t="s">
        <v>47</v>
      </c>
    </row>
    <row r="14" spans="1:14" ht="18" customHeight="1" x14ac:dyDescent="0.4"/>
    <row r="15" spans="1:14" ht="23.1" customHeight="1" x14ac:dyDescent="0.4">
      <c r="B15" s="75" t="s">
        <v>2</v>
      </c>
      <c r="C15" s="75"/>
      <c r="D15" s="75"/>
      <c r="E15" s="75"/>
      <c r="F15" s="75"/>
      <c r="G15" s="75"/>
      <c r="H15" s="75"/>
      <c r="I15" s="75"/>
    </row>
    <row r="16" spans="1:14" ht="18" customHeight="1" x14ac:dyDescent="0.4">
      <c r="B16" s="22" t="s">
        <v>24</v>
      </c>
      <c r="C16" s="22"/>
      <c r="D16" s="22"/>
      <c r="E16" s="22"/>
      <c r="F16" s="22"/>
      <c r="G16" s="22"/>
      <c r="H16" s="22"/>
      <c r="I16" s="22"/>
    </row>
    <row r="17" spans="2:9" ht="18" customHeight="1" x14ac:dyDescent="0.4">
      <c r="B17" s="22" t="s">
        <v>25</v>
      </c>
      <c r="C17" s="22"/>
      <c r="D17" s="22"/>
      <c r="E17" s="22"/>
      <c r="F17" s="22"/>
      <c r="G17" s="22"/>
      <c r="H17" s="22"/>
      <c r="I17" s="22"/>
    </row>
    <row r="18" spans="2:9" ht="18" customHeight="1" x14ac:dyDescent="0.4">
      <c r="B18" s="22" t="s">
        <v>5</v>
      </c>
      <c r="C18" s="22"/>
      <c r="D18" s="22"/>
      <c r="E18" s="22"/>
      <c r="F18" s="22"/>
      <c r="G18" s="22"/>
      <c r="H18" s="22"/>
      <c r="I18" s="22"/>
    </row>
    <row r="19" spans="2:9" ht="18" customHeight="1" x14ac:dyDescent="0.4">
      <c r="B19" s="22" t="s">
        <v>26</v>
      </c>
      <c r="C19" s="22"/>
      <c r="D19" s="22"/>
      <c r="E19" s="22"/>
      <c r="F19" s="22"/>
      <c r="G19" s="22"/>
      <c r="H19" s="22"/>
      <c r="I19" s="22"/>
    </row>
    <row r="20" spans="2:9" ht="18" customHeight="1" x14ac:dyDescent="0.4">
      <c r="B20" s="22" t="s">
        <v>27</v>
      </c>
      <c r="C20" s="22"/>
      <c r="D20" s="22"/>
      <c r="E20" s="22"/>
      <c r="F20" s="22"/>
      <c r="G20" s="22"/>
      <c r="H20" s="22"/>
      <c r="I20" s="22"/>
    </row>
    <row r="21" spans="2:9" ht="18" customHeight="1" x14ac:dyDescent="0.4">
      <c r="B21" s="22" t="s">
        <v>3</v>
      </c>
      <c r="C21" s="22"/>
      <c r="D21" s="22"/>
      <c r="E21" s="22"/>
      <c r="F21" s="22"/>
      <c r="G21" s="22"/>
      <c r="H21" s="22"/>
      <c r="I21" s="22"/>
    </row>
    <row r="22" spans="2:9" ht="18" customHeight="1" x14ac:dyDescent="0.4">
      <c r="B22" s="22" t="s">
        <v>4</v>
      </c>
      <c r="C22" s="22"/>
      <c r="D22" s="22"/>
      <c r="E22" s="22"/>
      <c r="F22" s="22"/>
      <c r="G22" s="22"/>
      <c r="H22" s="22"/>
      <c r="I22" s="22"/>
    </row>
    <row r="23" spans="2:9" ht="18" customHeight="1" x14ac:dyDescent="0.4">
      <c r="B23" s="22" t="s">
        <v>28</v>
      </c>
      <c r="C23" s="22"/>
      <c r="D23" s="22"/>
      <c r="E23" s="22"/>
      <c r="F23" s="22"/>
      <c r="G23" s="22"/>
      <c r="H23" s="22"/>
      <c r="I23" s="22"/>
    </row>
    <row r="24" spans="2:9" ht="18" customHeight="1" x14ac:dyDescent="0.4">
      <c r="B24" s="22" t="s">
        <v>29</v>
      </c>
      <c r="C24" s="22"/>
      <c r="D24" s="22"/>
      <c r="E24" s="22"/>
      <c r="F24" s="22"/>
      <c r="G24" s="22"/>
      <c r="H24" s="22"/>
      <c r="I24" s="22"/>
    </row>
    <row r="25" spans="2:9" ht="23.1" customHeight="1" x14ac:dyDescent="0.4">
      <c r="B25" s="75" t="s">
        <v>6</v>
      </c>
      <c r="C25" s="75"/>
      <c r="D25" s="75"/>
      <c r="E25" s="75"/>
      <c r="F25" s="75"/>
      <c r="G25" s="75"/>
      <c r="H25" s="75"/>
      <c r="I25" s="75"/>
    </row>
    <row r="26" spans="2:9" ht="18" customHeight="1" thickBot="1" x14ac:dyDescent="0.45"/>
    <row r="27" spans="2:9" ht="18" customHeight="1" x14ac:dyDescent="0.4">
      <c r="B27" s="76" t="s">
        <v>50</v>
      </c>
      <c r="C27" s="77"/>
      <c r="D27" s="78"/>
      <c r="G27" s="66" t="s">
        <v>7</v>
      </c>
      <c r="H27" s="67"/>
      <c r="I27" s="68"/>
    </row>
    <row r="28" spans="2:9" ht="18" customHeight="1" thickBot="1" x14ac:dyDescent="0.45">
      <c r="B28" s="79"/>
      <c r="C28" s="80"/>
      <c r="D28" s="81"/>
      <c r="G28" s="69"/>
      <c r="H28" s="70"/>
      <c r="I28" s="71"/>
    </row>
    <row r="29" spans="2:9" ht="18" customHeight="1" thickBot="1" x14ac:dyDescent="0.45"/>
    <row r="30" spans="2:9" ht="18" customHeight="1" x14ac:dyDescent="0.4">
      <c r="B30" s="66" t="s">
        <v>8</v>
      </c>
      <c r="C30" s="67"/>
      <c r="D30" s="68"/>
      <c r="G30" s="60" t="s">
        <v>49</v>
      </c>
      <c r="H30" s="61"/>
      <c r="I30" s="62"/>
    </row>
    <row r="31" spans="2:9" ht="18" customHeight="1" thickBot="1" x14ac:dyDescent="0.45">
      <c r="B31" s="69"/>
      <c r="C31" s="70"/>
      <c r="D31" s="71"/>
      <c r="G31" s="63"/>
      <c r="H31" s="64"/>
      <c r="I31" s="65"/>
    </row>
    <row r="32" spans="2:9" ht="18" customHeight="1" x14ac:dyDescent="0.4">
      <c r="G32" s="23" t="s">
        <v>14</v>
      </c>
    </row>
    <row r="33" spans="2:9" ht="18" customHeight="1" thickBot="1" x14ac:dyDescent="0.45">
      <c r="B33" s="52" t="s">
        <v>18</v>
      </c>
      <c r="C33" s="52"/>
      <c r="G33" s="4" t="s">
        <v>15</v>
      </c>
    </row>
    <row r="34" spans="2:9" ht="18" customHeight="1" x14ac:dyDescent="0.4">
      <c r="B34" s="24" t="s">
        <v>9</v>
      </c>
      <c r="C34" s="25"/>
      <c r="D34" s="25"/>
      <c r="E34" s="25"/>
      <c r="F34" s="26" t="s">
        <v>10</v>
      </c>
      <c r="G34" s="25"/>
      <c r="H34" s="25"/>
      <c r="I34" s="27"/>
    </row>
    <row r="35" spans="2:9" ht="23.1" customHeight="1" x14ac:dyDescent="0.4">
      <c r="B35" s="28" t="s">
        <v>11</v>
      </c>
      <c r="C35" s="29"/>
      <c r="D35" s="29"/>
      <c r="E35" s="29"/>
      <c r="F35" s="29"/>
      <c r="G35" s="29"/>
      <c r="H35" s="29"/>
      <c r="I35" s="30"/>
    </row>
    <row r="36" spans="2:9" ht="23.1" customHeight="1" x14ac:dyDescent="0.4">
      <c r="B36" s="31"/>
      <c r="C36" s="32"/>
      <c r="D36" s="32"/>
      <c r="E36" s="32"/>
      <c r="F36" s="32"/>
      <c r="G36" s="32"/>
      <c r="H36" s="32"/>
      <c r="I36" s="33"/>
    </row>
    <row r="37" spans="2:9" ht="23.1" customHeight="1" thickBot="1" x14ac:dyDescent="0.45">
      <c r="B37" s="34" t="s">
        <v>12</v>
      </c>
      <c r="C37" s="35"/>
      <c r="D37" s="35"/>
      <c r="E37" s="35"/>
      <c r="F37" s="36" t="s">
        <v>13</v>
      </c>
      <c r="G37" s="37"/>
      <c r="H37" s="37"/>
      <c r="I37" s="38"/>
    </row>
    <row r="38" spans="2:9" ht="22.5" customHeight="1" x14ac:dyDescent="0.4">
      <c r="B38" s="22" t="s">
        <v>16</v>
      </c>
    </row>
    <row r="39" spans="2:9" ht="18" customHeight="1" x14ac:dyDescent="0.4">
      <c r="B39" s="22" t="s">
        <v>17</v>
      </c>
    </row>
    <row r="40" spans="2:9" ht="18" customHeight="1" x14ac:dyDescent="0.4"/>
    <row r="41" spans="2:9" ht="18" customHeight="1" x14ac:dyDescent="0.4"/>
    <row r="42" spans="2:9" ht="18" customHeight="1" x14ac:dyDescent="0.4"/>
    <row r="43" spans="2:9" ht="18" customHeight="1" x14ac:dyDescent="0.4"/>
    <row r="44" spans="2:9" ht="18" customHeight="1" x14ac:dyDescent="0.4"/>
    <row r="45" spans="2:9" ht="18" customHeight="1" x14ac:dyDescent="0.4"/>
  </sheetData>
  <sheetProtection algorithmName="SHA-512" hashValue="E2E8RooeQQMPs8eboGL5tWs2Ev+Ow4EQAm+IJBYfJO+FST3Kop/iw43L9ta8hnwfi8owxVORrIg/tVyTKE2pgg==" saltValue="aMBNK5GsCAmLsa7Iwx5Gkg==" spinCount="100000" sheet="1" objects="1" scenarios="1"/>
  <mergeCells count="14">
    <mergeCell ref="B1:I2"/>
    <mergeCell ref="H3:I3"/>
    <mergeCell ref="B15:I15"/>
    <mergeCell ref="B25:I25"/>
    <mergeCell ref="B27:D28"/>
    <mergeCell ref="G27:I28"/>
    <mergeCell ref="B9:E9"/>
    <mergeCell ref="F5:I5"/>
    <mergeCell ref="B33:C33"/>
    <mergeCell ref="B6:E6"/>
    <mergeCell ref="B7:E7"/>
    <mergeCell ref="B8:E8"/>
    <mergeCell ref="G30:I31"/>
    <mergeCell ref="B30:D31"/>
  </mergeCells>
  <phoneticPr fontId="2"/>
  <pageMargins left="0.25" right="0.25" top="0.75" bottom="0.75"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2C445BC-3574-4BD1-B0DC-856AB3ED814C}">
          <x14:formula1>
            <xm:f>Sheet2!$A$3:$A$6</xm:f>
          </x14:formula1>
          <xm:sqref>B7:E9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FA366-A92E-47D8-AC93-5E89B69A6A9B}">
  <dimension ref="A2:G27"/>
  <sheetViews>
    <sheetView topLeftCell="A4" workbookViewId="0">
      <selection activeCell="J30" sqref="J30"/>
    </sheetView>
  </sheetViews>
  <sheetFormatPr defaultRowHeight="18.75" x14ac:dyDescent="0.4"/>
  <cols>
    <col min="1" max="1" width="9.375" bestFit="1" customWidth="1"/>
    <col min="4" max="4" width="8.125" customWidth="1"/>
    <col min="5" max="6" width="9.375" bestFit="1" customWidth="1"/>
  </cols>
  <sheetData>
    <row r="2" spans="1:7" x14ac:dyDescent="0.4">
      <c r="A2" s="85" t="s">
        <v>19</v>
      </c>
      <c r="B2" s="85"/>
      <c r="C2" s="85"/>
      <c r="D2" s="85"/>
      <c r="F2" s="85" t="s">
        <v>34</v>
      </c>
      <c r="G2" s="85"/>
    </row>
    <row r="3" spans="1:7" x14ac:dyDescent="0.4">
      <c r="A3" t="s">
        <v>30</v>
      </c>
      <c r="B3" s="1"/>
      <c r="C3" s="1"/>
      <c r="D3" s="1"/>
      <c r="F3">
        <v>0</v>
      </c>
    </row>
    <row r="4" spans="1:7" x14ac:dyDescent="0.4">
      <c r="A4" s="1" t="s">
        <v>31</v>
      </c>
      <c r="B4" s="1"/>
      <c r="C4" s="1"/>
      <c r="D4" s="1"/>
      <c r="F4" s="2">
        <v>37500</v>
      </c>
    </row>
    <row r="5" spans="1:7" x14ac:dyDescent="0.4">
      <c r="A5" s="1" t="s">
        <v>32</v>
      </c>
      <c r="B5" s="1"/>
      <c r="C5" s="1"/>
      <c r="D5" s="1"/>
      <c r="F5" s="2">
        <v>36000</v>
      </c>
    </row>
    <row r="6" spans="1:7" x14ac:dyDescent="0.4">
      <c r="A6" s="1" t="s">
        <v>33</v>
      </c>
      <c r="F6" s="2">
        <v>36000</v>
      </c>
    </row>
    <row r="8" spans="1:7" x14ac:dyDescent="0.4">
      <c r="F8" t="s">
        <v>36</v>
      </c>
    </row>
    <row r="9" spans="1:7" x14ac:dyDescent="0.4">
      <c r="A9" t="s">
        <v>30</v>
      </c>
      <c r="F9" s="2">
        <v>0</v>
      </c>
    </row>
    <row r="10" spans="1:7" x14ac:dyDescent="0.4">
      <c r="A10" s="1" t="s">
        <v>31</v>
      </c>
      <c r="F10">
        <v>50</v>
      </c>
      <c r="G10" t="s">
        <v>41</v>
      </c>
    </row>
    <row r="11" spans="1:7" x14ac:dyDescent="0.4">
      <c r="A11" s="1" t="s">
        <v>32</v>
      </c>
      <c r="F11">
        <v>40</v>
      </c>
      <c r="G11" t="s">
        <v>41</v>
      </c>
    </row>
    <row r="12" spans="1:7" x14ac:dyDescent="0.4">
      <c r="A12" s="1" t="s">
        <v>33</v>
      </c>
      <c r="F12">
        <v>40</v>
      </c>
      <c r="G12" t="s">
        <v>41</v>
      </c>
    </row>
    <row r="14" spans="1:7" x14ac:dyDescent="0.4">
      <c r="A14" t="s">
        <v>37</v>
      </c>
      <c r="F14" t="s">
        <v>43</v>
      </c>
    </row>
    <row r="15" spans="1:7" x14ac:dyDescent="0.4">
      <c r="A15">
        <f>VLOOKUP(ご注文書!B7,Sheet2!A3:F6,6,FALSE)</f>
        <v>0</v>
      </c>
      <c r="F15" t="str">
        <f>IF(OR(ご注文書!F7="",ご注文書!G7=""),"",ご注文書!F7*ご注文書!G7)</f>
        <v/>
      </c>
    </row>
    <row r="16" spans="1:7" x14ac:dyDescent="0.4">
      <c r="A16">
        <f>VLOOKUP(ご注文書!B8,Sheet2!A3:F6,6,FALSE)</f>
        <v>0</v>
      </c>
      <c r="F16" t="str">
        <f>IF(OR(ご注文書!F8="",ご注文書!G8=""),"",ご注文書!F8*ご注文書!G8)</f>
        <v/>
      </c>
    </row>
    <row r="17" spans="1:6" x14ac:dyDescent="0.4">
      <c r="A17">
        <f>VLOOKUP(ご注文書!B9,Sheet2!A3:F6,6,FALSE)</f>
        <v>0</v>
      </c>
      <c r="F17" t="str">
        <f>IF(OR(ご注文書!F9="",ご注文書!G9=""),"",ご注文書!F9*ご注文書!G9)</f>
        <v/>
      </c>
    </row>
    <row r="20" spans="1:6" x14ac:dyDescent="0.4">
      <c r="A20" t="s">
        <v>40</v>
      </c>
      <c r="F20" t="s">
        <v>39</v>
      </c>
    </row>
    <row r="21" spans="1:6" x14ac:dyDescent="0.4">
      <c r="A21">
        <f>VLOOKUP(ご注文書!B7,Sheet2!A9:F12,6,FALSE)</f>
        <v>0</v>
      </c>
      <c r="F21" t="str">
        <f>IF(OR(ご注文書!G7="",A21=""),"",ご注文書!G7*A21)</f>
        <v/>
      </c>
    </row>
    <row r="22" spans="1:6" x14ac:dyDescent="0.4">
      <c r="A22">
        <f>VLOOKUP(ご注文書!B8,Sheet2!A9:F12,6,FALSE)</f>
        <v>0</v>
      </c>
      <c r="F22" t="str">
        <f>IF(OR(ご注文書!G8="",A22=""),"",ご注文書!G8*A22)</f>
        <v/>
      </c>
    </row>
    <row r="23" spans="1:6" x14ac:dyDescent="0.4">
      <c r="A23">
        <f>VLOOKUP(ご注文書!B9,Sheet2!A9:F12,6,FALSE)</f>
        <v>0</v>
      </c>
      <c r="F23" t="str">
        <f>IF(OR(ご注文書!G9="",A23=""),"",ご注文書!G9*A23)</f>
        <v/>
      </c>
    </row>
    <row r="26" spans="1:6" x14ac:dyDescent="0.4">
      <c r="A26" t="s">
        <v>44</v>
      </c>
    </row>
    <row r="27" spans="1:6" x14ac:dyDescent="0.4">
      <c r="A27" s="3">
        <v>0.1</v>
      </c>
    </row>
  </sheetData>
  <sheetProtection algorithmName="SHA-512" hashValue="M/bsSwpelyG2w5N9bQSrDFY26BzT1BxKI1YZz+fKfH1z9TFerjZ+ayPwgrLFwtVp2ImKDcHb6KJn1iE2hbm+Yw==" saltValue="IiepwxfVzAac0dlCqAgUQw==" spinCount="100000" sheet="1" objects="1" scenarios="1"/>
  <mergeCells count="2">
    <mergeCell ref="F2:G2"/>
    <mergeCell ref="A2:D2"/>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ご注文書</vt:lpstr>
      <vt:lpstr>Sheet2</vt:lpstr>
      <vt:lpstr>ご注文書!Print_Area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許逍</dc:creator>
  <cp:lastModifiedBy>許逍</cp:lastModifiedBy>
  <cp:lastPrinted>2020-08-28T07:18:57Z</cp:lastPrinted>
  <dcterms:created xsi:type="dcterms:W3CDTF">2020-08-28T00:33:30Z</dcterms:created>
  <dcterms:modified xsi:type="dcterms:W3CDTF">2020-09-14T05:48:41Z</dcterms:modified>
</cp:coreProperties>
</file>